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9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6" customWidth="1" min="4" max="4"/>
    <col width="16" customWidth="1" min="5" max="5"/>
  </cols>
  <sheetData>
    <row r="1">
      <c r="A1" s="1" t="inlineStr">
        <is>
          <t>Money Map: How Revenue Flows to Net Income (P&amp;L)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 (annual)</t>
        </is>
      </c>
      <c r="B4" s="4" t="n"/>
      <c r="C4" s="4" t="n"/>
    </row>
    <row r="5">
      <c r="A5" t="inlineStr">
        <is>
          <t>Revenue</t>
        </is>
      </c>
      <c r="B5" s="5" t="n">
        <v>1000000</v>
      </c>
    </row>
    <row r="6">
      <c r="A6" t="inlineStr">
        <is>
          <t>Cost of goods sold (COGS)</t>
        </is>
      </c>
      <c r="B6" s="5" t="n">
        <v>220000</v>
      </c>
    </row>
    <row r="7">
      <c r="A7" t="inlineStr">
        <is>
          <t>Operating expenses (OPEX)</t>
        </is>
      </c>
      <c r="B7" s="5" t="n">
        <v>720000</v>
      </c>
    </row>
    <row r="8">
      <c r="A8" t="inlineStr">
        <is>
          <t>Depreciation and amortization (D&amp;A)</t>
        </is>
      </c>
      <c r="B8" s="5" t="n">
        <v>15000</v>
      </c>
    </row>
    <row r="9">
      <c r="A9" t="inlineStr">
        <is>
          <t>Interest</t>
        </is>
      </c>
      <c r="B9" s="5" t="n">
        <v>5000</v>
      </c>
    </row>
    <row r="10">
      <c r="A10" t="inlineStr">
        <is>
          <t>Income tax rate</t>
        </is>
      </c>
      <c r="B10" s="6" t="n">
        <v>0.21</v>
      </c>
      <c r="C10" s="2" t="inlineStr">
        <is>
          <t>Tax applies only when pre-tax income is positive.</t>
        </is>
      </c>
    </row>
    <row r="12">
      <c r="A12" s="3" t="inlineStr">
        <is>
          <t>P&amp;L statement</t>
        </is>
      </c>
      <c r="B12" s="4" t="n"/>
      <c r="C12" s="4" t="n"/>
    </row>
    <row r="13">
      <c r="A13" s="7" t="inlineStr">
        <is>
          <t>Line</t>
        </is>
      </c>
      <c r="B13" s="7" t="inlineStr">
        <is>
          <t>Annual</t>
        </is>
      </c>
      <c r="C13" s="7" t="inlineStr">
        <is>
          <t>% of revenue</t>
        </is>
      </c>
      <c r="D13" s="7" t="inlineStr">
        <is>
          <t>Monthly (annual / 12)</t>
        </is>
      </c>
    </row>
    <row r="14">
      <c r="A14" t="inlineStr">
        <is>
          <t>Revenue</t>
        </is>
      </c>
      <c r="B14" s="8">
        <f>$B$5</f>
        <v/>
      </c>
      <c r="C14" s="9">
        <f>IF($B$5&gt;0,B14/$B$5,0)</f>
        <v/>
      </c>
      <c r="D14" s="8">
        <f>B14/12</f>
        <v/>
      </c>
    </row>
    <row r="15">
      <c r="A15" t="inlineStr">
        <is>
          <t>Cost of goods sold</t>
        </is>
      </c>
      <c r="B15" s="8">
        <f>-$B$6</f>
        <v/>
      </c>
      <c r="C15" s="9">
        <f>IF($B$5&gt;0,B15/$B$5,0)</f>
        <v/>
      </c>
      <c r="D15" s="8">
        <f>B15/12</f>
        <v/>
      </c>
    </row>
    <row r="16">
      <c r="A16" s="10" t="inlineStr">
        <is>
          <t>Gross profit</t>
        </is>
      </c>
      <c r="B16" s="11">
        <f>$B$5-$B$6</f>
        <v/>
      </c>
      <c r="C16" s="9">
        <f>IF($B$5&gt;0,B16/$B$5,0)</f>
        <v/>
      </c>
      <c r="D16" s="8">
        <f>B16/12</f>
        <v/>
      </c>
    </row>
    <row r="17">
      <c r="A17" t="inlineStr">
        <is>
          <t>Operating expenses</t>
        </is>
      </c>
      <c r="B17" s="8">
        <f>-$B$7</f>
        <v/>
      </c>
      <c r="C17" s="9">
        <f>IF($B$5&gt;0,B17/$B$5,0)</f>
        <v/>
      </c>
      <c r="D17" s="8">
        <f>B17/12</f>
        <v/>
      </c>
    </row>
    <row r="18">
      <c r="A18" s="10" t="inlineStr">
        <is>
          <t>EBITDA</t>
        </is>
      </c>
      <c r="B18" s="11">
        <f>$B$16-$B$7</f>
        <v/>
      </c>
      <c r="C18" s="9">
        <f>IF($B$5&gt;0,B18/$B$5,0)</f>
        <v/>
      </c>
      <c r="D18" s="8">
        <f>B18/12</f>
        <v/>
      </c>
    </row>
    <row r="19">
      <c r="A19" t="inlineStr">
        <is>
          <t>Depreciation and amortization</t>
        </is>
      </c>
      <c r="B19" s="8">
        <f>-$B$8</f>
        <v/>
      </c>
      <c r="C19" s="9">
        <f>IF($B$5&gt;0,B19/$B$5,0)</f>
        <v/>
      </c>
      <c r="D19" s="8">
        <f>B19/12</f>
        <v/>
      </c>
    </row>
    <row r="20">
      <c r="A20" s="10" t="inlineStr">
        <is>
          <t>EBIT (operating income)</t>
        </is>
      </c>
      <c r="B20" s="11">
        <f>$B$18-$B$8</f>
        <v/>
      </c>
      <c r="C20" s="9">
        <f>IF($B$5&gt;0,B20/$B$5,0)</f>
        <v/>
      </c>
      <c r="D20" s="8">
        <f>B20/12</f>
        <v/>
      </c>
    </row>
    <row r="21">
      <c r="A21" t="inlineStr">
        <is>
          <t>Interest</t>
        </is>
      </c>
      <c r="B21" s="8">
        <f>-$B$9</f>
        <v/>
      </c>
      <c r="C21" s="9">
        <f>IF($B$5&gt;0,B21/$B$5,0)</f>
        <v/>
      </c>
      <c r="D21" s="8">
        <f>B21/12</f>
        <v/>
      </c>
    </row>
    <row r="22">
      <c r="A22" s="10" t="inlineStr">
        <is>
          <t>Pre-tax income</t>
        </is>
      </c>
      <c r="B22" s="11">
        <f>$B$20-$B$9</f>
        <v/>
      </c>
      <c r="C22" s="9">
        <f>IF($B$5&gt;0,B22/$B$5,0)</f>
        <v/>
      </c>
      <c r="D22" s="8">
        <f>B22/12</f>
        <v/>
      </c>
    </row>
    <row r="23">
      <c r="A23" t="inlineStr">
        <is>
          <t>Income tax</t>
        </is>
      </c>
      <c r="B23" s="8">
        <f>-IF($B$22&gt;0,$B$22*MIN(1,MAX(0,$B$10)),0)</f>
        <v/>
      </c>
      <c r="C23" s="9">
        <f>IF($B$5&gt;0,B23/$B$5,0)</f>
        <v/>
      </c>
      <c r="D23" s="8">
        <f>B23/12</f>
        <v/>
      </c>
    </row>
    <row r="24">
      <c r="A24" s="10" t="inlineStr">
        <is>
          <t>Net income</t>
        </is>
      </c>
      <c r="B24" s="11">
        <f>$B$22+$B$23</f>
        <v/>
      </c>
      <c r="C24" s="9">
        <f>IF($B$5&gt;0,B24/$B$5,0)</f>
        <v/>
      </c>
      <c r="D24" s="8">
        <f>B24/12</f>
        <v/>
      </c>
    </row>
    <row r="26">
      <c r="A26" s="3" t="inlineStr">
        <is>
          <t>Presets from the web calculator (copy a row into the inputs)</t>
        </is>
      </c>
      <c r="B26" s="4" t="n"/>
      <c r="C26" s="4" t="n"/>
    </row>
    <row r="27">
      <c r="A27" s="7" t="inlineStr">
        <is>
          <t>Preset</t>
        </is>
      </c>
      <c r="B27" s="7" t="inlineStr">
        <is>
          <t>Revenue</t>
        </is>
      </c>
      <c r="C27" s="7" t="inlineStr">
        <is>
          <t>COGS</t>
        </is>
      </c>
      <c r="D27" s="7" t="inlineStr">
        <is>
          <t>OPEX</t>
        </is>
      </c>
      <c r="E27" s="7" t="inlineStr">
        <is>
          <t>D&amp;A</t>
        </is>
      </c>
      <c r="F27" s="7" t="inlineStr">
        <is>
          <t>Interest</t>
        </is>
      </c>
      <c r="G27" s="7" t="inlineStr">
        <is>
          <t>Tax rate</t>
        </is>
      </c>
    </row>
    <row r="28">
      <c r="A28" t="inlineStr">
        <is>
          <t>Growth SaaS (GM 78%)</t>
        </is>
      </c>
      <c r="B28" s="8" t="n">
        <v>1000000</v>
      </c>
      <c r="C28" s="8" t="n">
        <v>220000</v>
      </c>
      <c r="D28" s="8" t="n">
        <v>720000</v>
      </c>
      <c r="E28" s="8" t="n">
        <v>15000</v>
      </c>
      <c r="F28" s="8" t="n">
        <v>5000</v>
      </c>
      <c r="G28" s="12" t="n">
        <v>0.21</v>
      </c>
    </row>
    <row r="29">
      <c r="A29" t="inlineStr">
        <is>
          <t>Profitable SaaS (GM 82%)</t>
        </is>
      </c>
      <c r="B29" s="8" t="n">
        <v>1000000</v>
      </c>
      <c r="C29" s="8" t="n">
        <v>180000</v>
      </c>
      <c r="D29" s="8" t="n">
        <v>560000</v>
      </c>
      <c r="E29" s="8" t="n">
        <v>15000</v>
      </c>
      <c r="F29" s="8" t="n">
        <v>0</v>
      </c>
      <c r="G29" s="12" t="n">
        <v>0.21</v>
      </c>
    </row>
    <row r="30">
      <c r="A30" t="inlineStr">
        <is>
          <t>E-commerce (GM 45%)</t>
        </is>
      </c>
      <c r="B30" s="8" t="n">
        <v>1000000</v>
      </c>
      <c r="C30" s="8" t="n">
        <v>550000</v>
      </c>
      <c r="D30" s="8" t="n">
        <v>380000</v>
      </c>
      <c r="E30" s="8" t="n">
        <v>15000</v>
      </c>
      <c r="F30" s="8" t="n">
        <v>10000</v>
      </c>
      <c r="G30" s="12" t="n">
        <v>0.21</v>
      </c>
    </row>
    <row r="31">
      <c r="A31" s="2" t="inlineStr">
        <is>
          <t>Presets are anchored to median benchmarks (Benchmarkit 2026 report, SaaS Capital), as noted in the web calculator.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Free template by Adlega</t>
        </is>
      </c>
    </row>
    <row r="2">
      <c r="A2" s="14" t="inlineStr">
        <is>
          <t>Live calculator: https://adlega.com/blog/tools/money-map/</t>
        </is>
      </c>
    </row>
    <row r="3">
      <c r="A3" s="14" t="inlineStr">
        <is>
          <t>Version: October 2026</t>
        </is>
      </c>
    </row>
    <row r="4">
      <c r="A4" s="14" t="inlineStr"/>
    </row>
    <row r="5">
      <c r="A5" s="14" t="inlineStr">
        <is>
          <t>This template is a planning aid, not tax, legal or investment advice. Check the numbers with your own advisers before you act on them.</t>
        </is>
      </c>
    </row>
    <row r="6">
      <c r="A6" s="14" t="inlineStr">
        <is>
          <t>Blue cells on a light yellow background are inputs. Every other number is a live Excel formula that mirrors the web calculator.</t>
        </is>
      </c>
    </row>
    <row r="7">
      <c r="A7" s="14" t="inlineStr"/>
    </row>
    <row r="8">
      <c r="A8" s="14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Money Map: How Revenue Flows to Net Income (P&amp;L)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